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QUEJAS 2022\PAGINA WEB\NATHALY\"/>
    </mc:Choice>
  </mc:AlternateContent>
  <bookViews>
    <workbookView xWindow="0" yWindow="0" windowWidth="20490" windowHeight="7650"/>
  </bookViews>
  <sheets>
    <sheet name="C-4" sheetId="1" r:id="rId1"/>
  </sheets>
  <definedNames>
    <definedName name="_xlnm.Print_Area" localSheetId="0">'C-4'!$1:$39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I10" i="1"/>
  <c r="I15" i="1"/>
  <c r="I17" i="1"/>
  <c r="I19" i="1"/>
  <c r="I22" i="1"/>
  <c r="I28" i="1"/>
  <c r="I30" i="1"/>
  <c r="I31" i="1"/>
</calcChain>
</file>

<file path=xl/comments1.xml><?xml version="1.0" encoding="utf-8"?>
<comments xmlns="http://schemas.openxmlformats.org/spreadsheetml/2006/main">
  <authors>
    <author>j150</author>
  </authors>
  <commentList>
    <comment ref="C11" authorId="0" shapeId="0">
      <text>
        <r>
          <rPr>
            <b/>
            <sz val="12"/>
            <color indexed="81"/>
            <rFont val="Tahoma"/>
            <family val="2"/>
          </rPr>
          <t>la  División de Recursos Humanos no presentó propuesta ni asistió a las mesas de trabajo. Estas actividades son de la vigencia 2021</t>
        </r>
      </text>
    </comment>
  </commentList>
</comments>
</file>

<file path=xl/sharedStrings.xml><?xml version="1.0" encoding="utf-8"?>
<sst xmlns="http://schemas.openxmlformats.org/spreadsheetml/2006/main" count="180" uniqueCount="138">
  <si>
    <t>PLAN ANTICORRUPCIÓN Y ATENCIÓN AL CIUDADANO</t>
  </si>
  <si>
    <t>I MONITOREO (Enero - Abril 2022)</t>
  </si>
  <si>
    <t>COMPONENTE</t>
  </si>
  <si>
    <t>SUBCOMPONENTE</t>
  </si>
  <si>
    <t>ACTIVIDADES PROPUESTAS</t>
  </si>
  <si>
    <t>META O PRODUCTO</t>
  </si>
  <si>
    <t xml:space="preserve">INDICADOR </t>
  </si>
  <si>
    <t>RESPONSABLE</t>
  </si>
  <si>
    <t>FECHA PROGRAMADA</t>
  </si>
  <si>
    <t>ACTIVIDAD REALIZADA</t>
  </si>
  <si>
    <t>% DE AVANCE</t>
  </si>
  <si>
    <t>EVIDENCIAS</t>
  </si>
  <si>
    <t>OBSERVACIONES</t>
  </si>
  <si>
    <t>Componente 4: Mecanismos para mejorar la Atención al Ciudadano</t>
  </si>
  <si>
    <t>Planeación Estratégica del servicio al ciudadano</t>
  </si>
  <si>
    <t>Analizar y caracterizar los Grupos Valor de la Universidad.</t>
  </si>
  <si>
    <t>Matriz de Caracterización de Usuarios.</t>
  </si>
  <si>
    <t>Documento de  Caracterización de Grupos de Valor.</t>
  </si>
  <si>
    <r>
      <rPr>
        <b/>
        <sz val="11"/>
        <rFont val="Calibri"/>
        <family val="2"/>
        <scheme val="minor"/>
      </rPr>
      <t xml:space="preserve">* </t>
    </r>
    <r>
      <rPr>
        <sz val="11"/>
        <rFont val="Calibri"/>
        <family val="2"/>
        <scheme val="minor"/>
      </rPr>
      <t xml:space="preserve">Oficina Asesora de Planeación y Control.
</t>
    </r>
    <r>
      <rPr>
        <b/>
        <sz val="11"/>
        <rFont val="Calibri"/>
        <family val="2"/>
        <scheme val="minor"/>
      </rPr>
      <t>*</t>
    </r>
    <r>
      <rPr>
        <sz val="11"/>
        <rFont val="Calibri"/>
        <family val="2"/>
        <scheme val="minor"/>
      </rPr>
      <t xml:space="preserve"> Líderes y Gestores de Procesos y sus Equipos de Trabajo.</t>
    </r>
  </si>
  <si>
    <t>Analizar las variables geográficas, demográficas y socioeconómicas de ciudadanos atendidos por la OQRAC con el fin de evaluar la pertinencia de oferta, canales y mecanismos de información empleados por la OQRAC.</t>
  </si>
  <si>
    <t>Informe de análisis de  las variables geográficas, demográficas y socioeconómicas  de ciudadanos atendidos, relacionado con lo dispuesto para la atención en la OQRAC y sus respectivas sugerencias.</t>
  </si>
  <si>
    <t>Informe =1</t>
  </si>
  <si>
    <t>Oficina de Quejas,  Reclamos y Atención al Ciudadano</t>
  </si>
  <si>
    <t>Realizar  actividades que mejoren el servicio de la Institución de acuerdo a la necesidades de la ciudadanía, respecto a las conclusiones del informe.</t>
  </si>
  <si>
    <t>Actividades que propenden por la mejora continua en el servicio al ciudadano.</t>
  </si>
  <si>
    <t># de actividades realizadas/ # de actividades propuestas</t>
  </si>
  <si>
    <t>01/02/2022 a 31/12/2022</t>
  </si>
  <si>
    <t>Fortalecimiento del Talento Humano al Servicio al Ciudadano</t>
  </si>
  <si>
    <t>Incluir en el ejercicio de reinducción a los servidores públicos de la Universidad Distrital Francisco José de Caldas, la socialización del Código de Integridad, Participación Ciudadana y Transparencia.</t>
  </si>
  <si>
    <r>
      <rPr>
        <b/>
        <sz val="11"/>
        <color theme="1"/>
        <rFont val="Calibri"/>
        <family val="2"/>
        <scheme val="minor"/>
      </rPr>
      <t xml:space="preserve">* </t>
    </r>
    <r>
      <rPr>
        <sz val="11"/>
        <color theme="1"/>
        <rFont val="Calibri"/>
        <family val="2"/>
        <scheme val="minor"/>
      </rPr>
      <t>Jornada de socialización del Código de Integridad, Participación Ciudadana y Transparencia.</t>
    </r>
  </si>
  <si>
    <t>Jornada de socialización realizada</t>
  </si>
  <si>
    <t>* División Recursos Humanos</t>
  </si>
  <si>
    <t>Primer semestre 2022</t>
  </si>
  <si>
    <t xml:space="preserve">Incluir en el Plan Institucional de Capacitación -PIC 2021 de la Universidad Distrital Francisco José de Caldas, una jornada de capacitación en atención al ciudadano - comunicación accesible. </t>
  </si>
  <si>
    <r>
      <rPr>
        <b/>
        <sz val="11"/>
        <color theme="1"/>
        <rFont val="Calibri"/>
        <family val="2"/>
        <scheme val="minor"/>
      </rPr>
      <t>*</t>
    </r>
    <r>
      <rPr>
        <sz val="11"/>
        <color theme="1"/>
        <rFont val="Calibri"/>
        <family val="2"/>
        <scheme val="minor"/>
      </rPr>
      <t xml:space="preserve"> Capacitación en Servicio al Ciudadano. </t>
    </r>
  </si>
  <si>
    <t>Número de capacitaciones programadas/número de capacitaciones realizadas</t>
  </si>
  <si>
    <t>Gestión del relacionamiento con los Ciudadanos</t>
  </si>
  <si>
    <t xml:space="preserve">Elaborar la propuesta de la formulación o adopción de la Política de Servicio al Ciudadano y  la propuesta de formulación o adopción de la Política de  Participación Ciudadana o plan de participación Ciudadana en la Universidad Distrital, con el fin de mejorar la relación del Estado con el ciudadano. Ley 2052. </t>
  </si>
  <si>
    <t>* Propuesta  de Acto Administrativo de formulación o adopción de la Política de Servicio al Ciudadano.
* Propuesta formulación de la Política de Participación Ciudadana.
* Propuesta de formulación del Plan de Participación Ciudadana.</t>
  </si>
  <si>
    <t># de políticas públicas de relacionamiento ciudadano formalizadas/# de políticas públicas de relacionamiento ciudadano proyectadas</t>
  </si>
  <si>
    <t>Socializar el Protocolo de Atención al Ciudadano, publicarlo y difundirlo en  canales virtuales y presenciales.</t>
  </si>
  <si>
    <t>Protocolo de Atención al Ciudadano actualizado.</t>
  </si>
  <si>
    <t># de socializaciones realizadas / # de socializaciones proyectadas</t>
  </si>
  <si>
    <t>Garantizar la atención oportuna de PQRS radicadas en la OQRAC, cumpliendo con los términos previstos por ley, haciendo uso de las Tecnologías de la Información - por medio del Sistema Distrital para la Gestión de Peticiones Ciudadanas - Bogotá Te Escucha</t>
  </si>
  <si>
    <t>Cumplimiento del 100% en la gestión de peticiones en términos de ley.</t>
  </si>
  <si>
    <t>Porcentaje de cumplimiento de gestión de peticiones en los términos de Ley=(# de peticiones gestionadas en el periodo oportunamente/ # de peticiones recibidas en el periodo + # de peticiones pendientes en términos periodos anteriores)*100</t>
  </si>
  <si>
    <t>Frecuencia Mensual</t>
  </si>
  <si>
    <t>Promover el uso de la herramienta "Bogotá te Escucha" para la recepción y atención de las peticiones, quejas, reclamos y denuncias recibidas en la entidad.</t>
  </si>
  <si>
    <t>Estrategia de Comunicación de la OQRAC.</t>
  </si>
  <si>
    <t># de acciones realizadas / # de acciones programadas</t>
  </si>
  <si>
    <t>Oficina de Quejas, Reclamos y Atención al Ciudadano</t>
  </si>
  <si>
    <t>01/02/2022 - 31/12/2022</t>
  </si>
  <si>
    <t>Garantizar  el acceso a la información  a través de los puntos de atención presencial (considerando la situación sanitaria actual) y los canales telefónico y virtual  de la OQRAC, en los cuales la ciudadanía pueda conocer  los servicios, trámites y demás información de interés de la Institución.</t>
  </si>
  <si>
    <t>Relación de atenciones presencial, telefónica y virtual (Soporte Formato SIGUD).</t>
  </si>
  <si>
    <t>Porcentaje de cumplimiento de atención presencial, telefónica y virtual=(# de canales de atención activos en el periodo / # de canales de atención disponibles en el periodo)</t>
  </si>
  <si>
    <t>Acudir al Ministerio de Cultura para solicitar la traducción de lenguas nativas de peticiones y correspondientes respuestas.</t>
  </si>
  <si>
    <t>Solicitudes al Ministerio de Cultura con relación a peticiones nativas.</t>
  </si>
  <si>
    <t># de solicitudes al Ministerio de Cultura de traducción de peticiones y respuestas en lenguas nativas / # de peticiones interpuestas en lenguas nativas</t>
  </si>
  <si>
    <t xml:space="preserve">Realizar el seguimiento al cumplimiento en los atributos de calidad de respuestas a peticiones (de fondo, oportuno, coherente, cálido y veraz). </t>
  </si>
  <si>
    <t>Formato Seguimiento a peticiones (SIGUD).</t>
  </si>
  <si>
    <t># de seguimientos de cumplimiento de atributos de calidad a respuesta de peticiones en el periodo / # de peticiones con cierre consolidado en el periodo</t>
  </si>
  <si>
    <t>Actualizar mensualmente el portal  web de  "preguntas frecuentes" de la Institución con sus correspondientes respuestas.</t>
  </si>
  <si>
    <t>Portal web de "Preguntas frecuentes"  de la institución actualizado.</t>
  </si>
  <si>
    <t># de preguntas frecuentes y respuestas actualizadas / # de preguntas frecuentes y respuestas que requirieron actualización</t>
  </si>
  <si>
    <t>Ajustar y Actualizar la documentación asociada al Proceso de Servicio al Ciudadano con el objetivo de optimizar la atención brindada a la comunidad universitaria y ciudadanía en general.</t>
  </si>
  <si>
    <t>Documentación ajustada actualizada</t>
  </si>
  <si>
    <t>Porcentaje de Documentación Ajustada Actualizada = (Documentación revisada o actualizada / total documentación)*100</t>
  </si>
  <si>
    <t>02/01/2022 a 31/12/2022</t>
  </si>
  <si>
    <t xml:space="preserve">Aplicar encuestas de percepción con el fin de evaluar la satisfacción de la atención en los diferentes trámites y servicios de la Institución. </t>
  </si>
  <si>
    <t xml:space="preserve">Aplicación de encuestas de percepción virtual / base de datos </t>
  </si>
  <si>
    <t>Porcentaje de satisfacción y percepción de Servicio al Ciudadano = ( número de encuestas evaluadas con un nivel satisfactorio / número de encuestas evaluadas) * 100</t>
  </si>
  <si>
    <t>Frecuencia Trimestral</t>
  </si>
  <si>
    <t>Realizar el seguimiento y evaluación a las peticiones interpuestas reiterativas por la ciudadanía a través del Sistema Distrital de Quejas y Soluciones "Bogotá Te Escucha - SDQS" y a los resultados de las encuestas de percepción del servicio a efectos de desarrollar acciones que mejoren la atención de calidad, eficaz y oportuna  a la ciudadanía.</t>
  </si>
  <si>
    <t>Acciones de mejora realizadas con base en peticiones reiterativas a través del Sistema Bogotá Te Escucha y de  resultados de  encuestas de percepción de servicio/ Actas</t>
  </si>
  <si>
    <t>Porcentaje de gestión de acciones de mejora a =(# de Acciones de mejora efectuadas en el periodo / # de Acciones de mejora proyectadas)*100</t>
  </si>
  <si>
    <t>Realizar conjuntamente la Oficina Asesora de Planeación y Control con la División de Recursos Físicos un diagnóstico de los canales de acceso que identifiquen las necesidades de los ciudadanos y la comunidad universitaria que incluyan las personas en situación de movilidad reducida.</t>
  </si>
  <si>
    <r>
      <rPr>
        <b/>
        <sz val="11"/>
        <color theme="1"/>
        <rFont val="Calibri"/>
        <family val="2"/>
        <scheme val="minor"/>
      </rPr>
      <t>*</t>
    </r>
    <r>
      <rPr>
        <sz val="11"/>
        <color theme="1"/>
        <rFont val="Calibri"/>
        <family val="2"/>
        <scheme val="minor"/>
      </rPr>
      <t xml:space="preserve"> Informe de diagnóstico de los canales de acceso.</t>
    </r>
  </si>
  <si>
    <t>Informe de diagnóstico de canales de acceso = 1</t>
  </si>
  <si>
    <r>
      <rPr>
        <b/>
        <sz val="11"/>
        <color theme="1"/>
        <rFont val="Calibri"/>
        <family val="2"/>
        <scheme val="minor"/>
      </rPr>
      <t>*</t>
    </r>
    <r>
      <rPr>
        <sz val="11"/>
        <color theme="1"/>
        <rFont val="Calibri"/>
        <family val="2"/>
        <scheme val="minor"/>
      </rPr>
      <t xml:space="preserve"> Oficina Asesora de Planeación y Control (Planta Física)</t>
    </r>
  </si>
  <si>
    <t>Primer Cuatrimestre 2022</t>
  </si>
  <si>
    <t xml:space="preserve">Realizar conjuntamente la Oficina Asesora de Planeación y Control con la División de Recursos Físicos los estudios requeridos para la identificación de las necesidades en materia de adecuación física, que garantice la accesibilidad adecuada a la población de movilidad reducida. </t>
  </si>
  <si>
    <r>
      <rPr>
        <b/>
        <sz val="11"/>
        <color theme="1"/>
        <rFont val="Calibri"/>
        <family val="2"/>
        <scheme val="minor"/>
      </rPr>
      <t>*</t>
    </r>
    <r>
      <rPr>
        <sz val="11"/>
        <color theme="1"/>
        <rFont val="Calibri"/>
        <family val="2"/>
        <scheme val="minor"/>
      </rPr>
      <t xml:space="preserve"> Estudio de necesidades</t>
    </r>
  </si>
  <si>
    <t>Documento</t>
  </si>
  <si>
    <t>Segundo Cuatrimestre 2022</t>
  </si>
  <si>
    <t>Conocimiento al Servicio al Ciudadano - Generación y Producción.</t>
  </si>
  <si>
    <t>Desarrollar el cronograma del Plan de Participación Ciudadana.</t>
  </si>
  <si>
    <t>Informe de resultados del Plan de Participación Ciudadana.</t>
  </si>
  <si>
    <t>Porcentaje de cumplimiento del plan de participación ciudadana = ( # de actividades efectuadas / # de actividades programadas)</t>
  </si>
  <si>
    <t>02/01/2022 - 31/12/2022</t>
  </si>
  <si>
    <t>Desarrollar herramientas de apoyo para el personal de atención a la ciudadanía con información estandarizada y actualizada de la Institución.</t>
  </si>
  <si>
    <t>Herramientas de apoyo.</t>
  </si>
  <si>
    <t># de herramientas de apoyo desarrolladas / # de herramientas de apoyo proyectadas</t>
  </si>
  <si>
    <t>Conocimiento al Servicio al Ciudadano - Analítica institucional</t>
  </si>
  <si>
    <t>Presentar Informes Técnicos mensuales de PQRS dirigidos a la Subdirección de Servicio de la Alcaldía mayor de Bogotá, Veeduría Distrital, Rectoría y Secretaría General de la Universidad Distrital Francisco José de Caldas,  Informes Trimestrales de Gestión de la Oficina de Quejas, Reclamos y Atención al Ciudadano dirigido a la Secretaría General de la Universidad Distrital, Rectoría y Entes de Control e Informe Anual dirigido a la ciudadanía como análisis general de la Gestión de la Oficina de Quejas y Reclamos para ser publicado en la Página Web Institucional.</t>
  </si>
  <si>
    <t>Informes Técnicos mensuales de PQRS, Informes Trimestrales de Gestión, Informe Anual de Análisis de Gestión de la Oficina de Quejas, Reclamos y Atención al Ciudadano elaborados y presentados ante lo Entes competentes.</t>
  </si>
  <si>
    <t>Avance de  Informes publicados y entregados a entes competentes = (# de informes entregados a la fecha por la OQRAC /  # de informes programados totales año 2021)*100</t>
  </si>
  <si>
    <t>Frecuencia Mensual, Trimestral y Anual</t>
  </si>
  <si>
    <t>Conocimiento al Servicio al Ciudadano - Cultura de difundir y compartir</t>
  </si>
  <si>
    <t xml:space="preserve">Actualizar constantemente la gestión y los logros en servicio al ciudadano, así como sus indicadores de gestión y estadísticas en la  Pagina Web de la OQRAC, </t>
  </si>
  <si>
    <t>Pagina Web OQRAC</t>
  </si>
  <si>
    <t># de actualizaciones realizadas / # de actualizaciones requeridas</t>
  </si>
  <si>
    <t>Evaluación y Gestión - Medición de experiencia de usuario y percepción ciudadana.</t>
  </si>
  <si>
    <r>
      <rPr>
        <b/>
        <sz val="11"/>
        <color theme="1"/>
        <rFont val="Calibri"/>
        <family val="2"/>
        <scheme val="minor"/>
      </rPr>
      <t>*</t>
    </r>
    <r>
      <rPr>
        <sz val="11"/>
        <color theme="1"/>
        <rFont val="Calibri"/>
        <family val="2"/>
        <scheme val="minor"/>
      </rPr>
      <t xml:space="preserve"> Presentar Informes Técnicos mensuales de PQRS dirigidos a la Subdirección de Servicio de la Alcaldía mayor de Bogotá, Veeduría Distrital, Rectoría y Secretaría General de la Universidad Distrital Francisco José de Caldas,  Informes Trimestrales de Gestión de la Oficina de Quejas, Reclamos y Atención al Ciudadano dirigido a la Secretaría General de la Universidad Distrital, Rectoría y Entes de Control e Informe Anual dirigido a la ciudadanía como análisis general de la Gestión de la Oficina de Quejas y Reclamos para ser publicado en la Página Web Institucional.</t>
    </r>
  </si>
  <si>
    <r>
      <rPr>
        <b/>
        <sz val="11"/>
        <color theme="1"/>
        <rFont val="Calibri"/>
        <family val="2"/>
        <scheme val="minor"/>
      </rPr>
      <t>*</t>
    </r>
    <r>
      <rPr>
        <sz val="11"/>
        <color theme="1"/>
        <rFont val="Calibri"/>
        <family val="2"/>
        <scheme val="minor"/>
      </rPr>
      <t>Analizar encuestas virtuales y físicas de satisfacción del servicio a la comunidad universitaria y ciudadanía en general con el fin de hallar los  puntos críticos del servicio al ciudadano que deben ser mejorados.</t>
    </r>
  </si>
  <si>
    <t>Informe de Percepción al Servicio</t>
  </si>
  <si>
    <t>Porcentaje de observaciones frecuentes de la población encuestada  = (# de observaciones frecuentes halladas encuestas de percepción  virtuales y físicas/# de observaciones efectuadas a través de encuestas de percepción  virtuales y físicas)*100</t>
  </si>
  <si>
    <t>No aplica para este periodo:
Este informe se elaborará al teminar la vigencia</t>
  </si>
  <si>
    <t>Plan  de Participacion Ciudadana.
Plan de Accion de Participacion Ciudadana.</t>
  </si>
  <si>
    <t xml:space="preserve">En el primer cuatrimestre de 2022, se elaboró la primera versión del  Plan  de Participacion Ciudadana,
Plan de Accion de Participacion Ciudadana, el cual esta pendiente de revision y aprobacion </t>
  </si>
  <si>
    <t>Durante el primer cuatrimestre de la vigencia, no se efectuaron socializaciones del protocolo de atencion ciudadana.</t>
  </si>
  <si>
    <t>En colaboracion con las unidades academico administrativas, y con el apoyo de las alertas previas a vencimiento de peticiones que  realiza la OQRAC, se logró el cierre oportuno por respuesta definitiva de 170  peticiones de las 294 acciones ciudadanas ingresadas en el primer  cuatrimestre de 2022 mas 81 peticiones pendientes a corte 30 de diciembre de 2021,  para un total de 375 peticiones activas por gestionar en el periodo, es decir, que el 45,33% se cerraron  oportunamente al corte de 30 de abril de  2022,  por lo cual se evidencia la dificultad para alcanzar la meta esperada, no obstante, es menester resaltar que el 19,7% del total de peticiones activas durante el periodo, aun se encuentran pendientes en terminos por dar respuesta.</t>
  </si>
  <si>
    <t>• Informe mensual enero  2022 oqrac
* informe mensual febrero  2022 oqrac
* informe mensual marzo 2022 oqrac
Disponibles en https://reclamos.udistrital.edu.co/informes</t>
  </si>
  <si>
    <t>Durante el primer cuatrimestre de la vigencia, no se efectuaron acciones que promoviera el uso de la herramienta - Bogota te Escucha.</t>
  </si>
  <si>
    <t>Informe Trimestral I 2022
Disponible en https://reclamos.udistrital.edu.co/informes</t>
  </si>
  <si>
    <t>Se logró garantizar  la atencion a la ciudadania en los siguientes canales y medios de atencion en el primer trimestre de 2022 :
1. Telefónico:
3239300 ext.: 1420 – 1421 – 1458 -1459 – 4212 
3238340 opción 1: Información general de la Institución. 2. Interposición de PQRS. 3. Seguimiento de estado de PQRS.
Horario de atención: lunes a viernes 8:00 am a 5:00 pm. Jornada Continua
Presencial:
2. Sede Bosa Porvenir: 
Horario de atención: lunes a viernes 8:00 a.m. a 12:00 p.m. – 1:00 p.m. 4:00 p.m. 
3. Sede administrativa:
Horario de atención: lunes a viernes 8:00 a 12:00 pm – 1:00 pm a 5:00 pm. 
4. Sede Facultad Tecnologica:
Horario de atención: lunes a viernes 8:00 a 12:00 pm – 1:00 pm a 5:00 pm. 
5. Sede Facultad Ciencias y Educacion:
Horario de atención: lunes a viernes 8:00 a 12:00 pm – 1:00 pm a 5:00 pm. 
Virtual:
6. Chat Institucional: 
Dispuesto en la página web institucional https://www.udistrital.edu.co/inicio icono inferior derecho.
Horario: Lunes a viernes de 9:00 a.m. a 4:00 p.m.
7. Correo electrónico:
- atencion@udistrital.edu.co 
- reclamos@udistrital.edu.co
             Horario de atención: continuo
8: Sistema Distrital para la Gestion de Peticiones Ciudadanas - Bogota te Escucha.</t>
  </si>
  <si>
    <t>No se hizo necesario realizar solicitudes al Ministerio de Cultura de traduccion de peticiones y respuestas en lenguas nativas, toda vez que no se presentaron peticiones en lenguas nativas.</t>
  </si>
  <si>
    <t>N/A</t>
  </si>
  <si>
    <t>Se realizo el seguimiento al cumplimiento de atributos de calidad a cada una de las peticiones previo a realizar el cierre consolidado desde el usuario seguimiento PQRS, en el primer cuatrimestre de 2022 se realizo el cierre consolidado de 265 peticiones.</t>
  </si>
  <si>
    <t xml:space="preserve">SC-PR-004-FR-012 Registro de seguimiento radicados en Bogotá te escucha  febrero
SC-PR-004-FR-012 Registro de seguimiento radicados en Bogotá te escucha  marzo
SC-PR-004-FR-012 Registro de seguimiento radicados en Bogotá te escucha  abril
</t>
  </si>
  <si>
    <t>Actualización documental oqrac 16 de marzo de 2022 con observaciones</t>
  </si>
  <si>
    <t>A traves de los 4 medios (chat, telefono, enlace pagina web y correos institucionales) se logro recolectar la calificacion de percepcion de atencion de la comunidad universitaria y ciudadania en general  con  2933 encuestas, en las cuales se obtuvo una percepcion satisfactoria &gt;= 4 y 5  en 2920,58 encuestas, lo que corresponde a una percepcion satisfactoria de la comunidad del  99,58%.</t>
  </si>
  <si>
    <t xml:space="preserve">• Informe trimestral  I 2022 - oqrac
en  https://reclamos.udistrital.edu.co/informes
</t>
  </si>
  <si>
    <t>No se han efectuado acciones de mejora correspondientes al primer trimestre de 2022, estas se realizaran en el segundo trimestre de 2022, de acuerdo a la gestion realizada en el primer periodo por las dependecias.</t>
  </si>
  <si>
    <t xml:space="preserve">Se elaboraron 9 informes de la siguiente manera:
4 informes tecnicos de gestion de pqrs mensuales: enero, febrero, marzo y abril.
4 reportes de gestion de pqrs en la pagina web de la Red de Quejas de la Veeduria Distrital para ser reflejado en el tablero de control ciudadano
1 informe de gestion OQRAC trimestral I 2022
</t>
  </si>
  <si>
    <t xml:space="preserve">• Informe mensual enero  2022 oqrac
•  informe mensual febrero  2022 oqrac
• informe mensual marzo 2022 oqrac
* Informe mensual abril 2022 oqrac
• informe mensual enero  2022 oqrac - veeduria distrital - http://tablerocontrolciudadano.veeduriadistrital.gov.co:3838/tcc/
•  informe mensual febrero  2022 oqrac
veeduria distrital - http://tablerocontrolciudadano.veeduriadistrital.gov.co:3838/tcc/
• informe mensual marzo 2022 oqrac
veeduria distrital - http://tablerocontrolciudadano.veeduriadistrital.gov.co:3838/tcc/
• informe mensual abril 2022 oqrac
veeduria distrital - http://tablerocontrolciudadano.veeduriadistrital.gov.co:3838/tcc/
* informe trimestral i 2022 - oqrac en https://reclamos.udistrital.edu.co/informes
</t>
  </si>
  <si>
    <t xml:space="preserve">En el mes de marzo se elaboro el diagnostico de necesidad de eliminacion, creacion o actualizacion de formatos y procedimientos asociados al proceso de servicio al ciudadano, encontrando que:
* 2 de los 5 procedimientos se deben actualizar y 3 mantenerse, adicionalmente se debe crear un procedimiento de seguimiento a los indices de Transparencia y acceso a la Informacion
* 4 de los 11 formatos deben actualizarse y 7 mantenerse </t>
  </si>
  <si>
    <t>Durante el primer cuatrimestre de 2022, se ha realizado la migracion y actualizacion de la pagina web, a partir de contenido dinamico y claro para la ciudadania, en el segundo cuatrimestre se espera publicar los logros de la OQRAC, asi como los indicadores, planes de accion y cifras de atencion, con el fin de dar a conocer a la ciudadania la gestion, los datos abiertos y de interes publico.</t>
  </si>
  <si>
    <t>https://reclamos.udistrital.edu.co/</t>
  </si>
  <si>
    <t>Se realizaron 3 informes de analisis de encuesta de percepcion de atencion al ciudadano virtual correspondientes al mes de enero, febrero y marzo, en donde se evidencio que se presentaron 5 temas reiterativos en las 16 encuestas virtuales recolectadas con observaciones, las cuales seran tenidas en cuenta en las acciones de mejora que se realicen en el segundo trimestre de la vigencia.</t>
  </si>
  <si>
    <t>* Informe analisis de encuestas de percepcion de atencion al ciudadano enero 2022.
* Informe analisis de encuestas de percepcion de atencion al ciudadano febrero 2022.
* Informe analisis de encuestas de percepcion de atencion al ciudadano marzo 2022</t>
  </si>
  <si>
    <t>Este indicador debe tender a cero</t>
  </si>
  <si>
    <t>Se realizo la actualizacion de el documento de apoyo de respuestas estandarizadas del chat institucional de acuerdo a los derechos pecuniarios 2022, el proceso de admisiones 2022 y demas informacion de interes de la ciudadania que por cambio de vigencia se hizo necesaria actuaizar.</t>
  </si>
  <si>
    <t>Respuestas estandarizadas chat</t>
  </si>
  <si>
    <t>OQRAC 153-2022 Solicitud de espacios fisicos FAMARENA - Artes ASAB</t>
  </si>
  <si>
    <t>De acuerdo a los resultados del informe de analisis de variables demograficas y socioeconomicas de ciudadanos atendidos en 2021, se evidencio la necesidad de aperturar dos puntos de atencion presenciales en la Facultad de medio ambiente y recursos naturales y Facultad de Artes ASAB, para lo cual se solicitó a la Oficna Asesora de Planeacion y Control  mediante oficio OQRAC - 1532022 la asignacion de dos espacios en dichas facultades. Se espera obtener respuesta en el segundo cuatrimestre de 2022</t>
  </si>
  <si>
    <t>No es competencia de la OQRAC</t>
  </si>
  <si>
    <t>Conforme a las necesidades de actualizacion de la informacion de la nueva vigencia 2022, se realizo la actualizacion de las preguntas frecuentes disponibles en la pagina web de la Universidad Distrital.</t>
  </si>
  <si>
    <t>https://transparencia.udistrital.edu.co/preguntas-frecuentes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</si>
</sst>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4"/>
      <color theme="1"/>
      <name val="Calibri"/>
      <family val="2"/>
      <scheme val="minor"/>
    </font>
    <font>
      <b/>
      <sz val="11"/>
      <name val="Calibri"/>
      <family val="2"/>
      <scheme val="minor"/>
    </font>
    <font>
      <b/>
      <sz val="18"/>
      <name val="Calibri"/>
      <family val="2"/>
      <scheme val="minor"/>
    </font>
    <font>
      <b/>
      <sz val="16"/>
      <name val="Calibri"/>
      <family val="2"/>
      <scheme val="minor"/>
    </font>
    <font>
      <b/>
      <sz val="14"/>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1"/>
      <name val="Calibri"/>
      <family val="2"/>
      <scheme val="minor"/>
    </font>
    <font>
      <b/>
      <sz val="12"/>
      <color indexed="81"/>
      <name val="Tahoma"/>
      <family val="2"/>
    </font>
  </fonts>
  <fills count="5">
    <fill>
      <patternFill patternType="none"/>
    </fill>
    <fill>
      <patternFill patternType="gray125"/>
    </fill>
    <fill>
      <patternFill patternType="solid">
        <fgColor theme="0"/>
        <bgColor indexed="64"/>
      </patternFill>
    </fill>
    <fill>
      <patternFill patternType="solid">
        <fgColor rgb="FFFF5D5D"/>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hair">
        <color auto="1"/>
      </right>
      <top/>
      <bottom/>
      <diagonal/>
    </border>
    <border>
      <left style="hair">
        <color auto="1"/>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84">
    <xf numFmtId="0" fontId="0" fillId="0" borderId="0" xfId="0"/>
    <xf numFmtId="0" fontId="2" fillId="2" borderId="0" xfId="0" applyFont="1" applyFill="1"/>
    <xf numFmtId="0" fontId="0" fillId="2" borderId="0" xfId="0" applyFill="1"/>
    <xf numFmtId="0" fontId="0" fillId="2" borderId="0" xfId="0" applyFill="1" applyAlignment="1">
      <alignment horizontal="justify"/>
    </xf>
    <xf numFmtId="0" fontId="0" fillId="2" borderId="0" xfId="0" applyFill="1" applyAlignment="1">
      <alignment horizontal="center"/>
    </xf>
    <xf numFmtId="0" fontId="0" fillId="2" borderId="0" xfId="0" applyFill="1" applyAlignment="1">
      <alignment horizontal="center" vertical="center"/>
    </xf>
    <xf numFmtId="0" fontId="3" fillId="2" borderId="4" xfId="0" applyFont="1" applyFill="1" applyBorder="1" applyAlignment="1">
      <alignment horizontal="center" vertical="center" wrapText="1"/>
    </xf>
    <xf numFmtId="0" fontId="6" fillId="0" borderId="0" xfId="0" applyFont="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0" xfId="0" applyAlignment="1">
      <alignment horizontal="center" vertical="center"/>
    </xf>
    <xf numFmtId="0" fontId="10" fillId="0" borderId="20" xfId="0" applyFont="1" applyBorder="1" applyAlignment="1">
      <alignment horizontal="justify" vertical="center" wrapText="1"/>
    </xf>
    <xf numFmtId="9" fontId="10" fillId="0" borderId="20" xfId="0" applyNumberFormat="1" applyFont="1" applyBorder="1" applyAlignment="1">
      <alignment horizontal="justify" vertical="center" wrapText="1"/>
    </xf>
    <xf numFmtId="14" fontId="10" fillId="0" borderId="21" xfId="0" applyNumberFormat="1" applyFont="1" applyBorder="1" applyAlignment="1">
      <alignment horizontal="left" vertical="center" wrapText="1"/>
    </xf>
    <xf numFmtId="0" fontId="0" fillId="0" borderId="19" xfId="0" applyBorder="1" applyProtection="1">
      <protection locked="0"/>
    </xf>
    <xf numFmtId="0" fontId="0" fillId="0" borderId="20" xfId="0" applyBorder="1" applyProtection="1">
      <protection locked="0"/>
    </xf>
    <xf numFmtId="0" fontId="10" fillId="0" borderId="2" xfId="0" applyFont="1" applyBorder="1" applyAlignment="1">
      <alignment horizontal="justify" vertical="center" wrapText="1"/>
    </xf>
    <xf numFmtId="14" fontId="10" fillId="0" borderId="15" xfId="0" applyNumberFormat="1" applyFont="1" applyBorder="1" applyAlignment="1">
      <alignment horizontal="left" vertical="center" wrapText="1"/>
    </xf>
    <xf numFmtId="0" fontId="0" fillId="0" borderId="15" xfId="0" applyBorder="1" applyAlignment="1">
      <alignment horizontal="center" vertical="center"/>
    </xf>
    <xf numFmtId="0" fontId="10" fillId="0" borderId="2" xfId="0" applyFont="1" applyBorder="1" applyAlignment="1">
      <alignment horizontal="left" vertical="center" wrapText="1"/>
    </xf>
    <xf numFmtId="0" fontId="10" fillId="0" borderId="15" xfId="0" applyFont="1" applyBorder="1" applyAlignment="1">
      <alignment horizontal="center" vertical="center"/>
    </xf>
    <xf numFmtId="0" fontId="0" fillId="0" borderId="2" xfId="0" applyBorder="1" applyAlignment="1">
      <alignment horizontal="justify" vertical="center" wrapText="1"/>
    </xf>
    <xf numFmtId="0" fontId="0" fillId="0" borderId="15" xfId="0" applyBorder="1" applyAlignment="1">
      <alignment horizontal="left" vertical="center" wrapText="1"/>
    </xf>
    <xf numFmtId="0" fontId="0" fillId="0" borderId="2" xfId="0" applyBorder="1" applyAlignment="1">
      <alignment horizontal="left" vertical="center" wrapText="1"/>
    </xf>
    <xf numFmtId="0" fontId="0" fillId="0" borderId="15" xfId="0" applyBorder="1" applyAlignment="1">
      <alignment horizontal="left" vertical="center"/>
    </xf>
    <xf numFmtId="0" fontId="0" fillId="0" borderId="2" xfId="0" applyBorder="1" applyAlignment="1">
      <alignment horizontal="justify" vertical="center"/>
    </xf>
    <xf numFmtId="14" fontId="0" fillId="0" borderId="15" xfId="0" applyNumberFormat="1" applyBorder="1" applyAlignment="1">
      <alignment horizontal="left" vertical="center" wrapText="1"/>
    </xf>
    <xf numFmtId="0" fontId="0" fillId="0" borderId="2" xfId="0" applyBorder="1" applyAlignment="1">
      <alignment vertical="center"/>
    </xf>
    <xf numFmtId="0" fontId="0" fillId="0" borderId="2" xfId="0" applyBorder="1" applyAlignment="1">
      <alignment horizontal="center" vertical="center" wrapText="1"/>
    </xf>
    <xf numFmtId="0" fontId="0" fillId="0" borderId="17" xfId="0" applyBorder="1" applyAlignment="1">
      <alignment horizontal="justify" vertical="center" wrapText="1"/>
    </xf>
    <xf numFmtId="0" fontId="10" fillId="0" borderId="17" xfId="0" applyFont="1" applyBorder="1" applyAlignment="1">
      <alignment horizontal="justify" vertical="center" wrapText="1"/>
    </xf>
    <xf numFmtId="0" fontId="0" fillId="0" borderId="18" xfId="0" applyBorder="1" applyAlignment="1">
      <alignment horizontal="left" vertical="center" wrapText="1"/>
    </xf>
    <xf numFmtId="0" fontId="2" fillId="0" borderId="0" xfId="0" applyFont="1"/>
    <xf numFmtId="0" fontId="0" fillId="0" borderId="0" xfId="0" applyAlignment="1">
      <alignment horizontal="justify"/>
    </xf>
    <xf numFmtId="0" fontId="0" fillId="0" borderId="0" xfId="0" applyAlignment="1">
      <alignment horizontal="center"/>
    </xf>
    <xf numFmtId="0" fontId="0" fillId="0" borderId="1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Protection="1">
      <protection locked="0"/>
    </xf>
    <xf numFmtId="0" fontId="0" fillId="0" borderId="2" xfId="0" applyBorder="1" applyProtection="1">
      <protection locked="0"/>
    </xf>
    <xf numFmtId="0" fontId="0" fillId="0" borderId="15"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15" xfId="0" applyBorder="1" applyAlignment="1" applyProtection="1">
      <alignment horizontal="center" vertical="center" wrapText="1"/>
      <protection locked="0"/>
    </xf>
    <xf numFmtId="0" fontId="0" fillId="0" borderId="2" xfId="0" applyBorder="1" applyAlignment="1" applyProtection="1">
      <alignment horizontal="justify" vertical="center" wrapText="1"/>
      <protection locked="0"/>
    </xf>
    <xf numFmtId="0" fontId="0" fillId="0" borderId="2" xfId="0" applyBorder="1" applyAlignment="1" applyProtection="1">
      <alignment horizontal="center" vertical="center" wrapText="1"/>
      <protection locked="0"/>
    </xf>
    <xf numFmtId="0" fontId="0" fillId="0" borderId="15" xfId="0" applyBorder="1" applyAlignment="1" applyProtection="1">
      <alignment horizontal="left" vertical="center" wrapText="1"/>
      <protection locked="0"/>
    </xf>
    <xf numFmtId="0" fontId="0" fillId="0" borderId="14" xfId="0" applyBorder="1" applyAlignment="1" applyProtection="1">
      <alignment horizontal="center" vertical="center" wrapText="1"/>
      <protection locked="0"/>
    </xf>
    <xf numFmtId="9" fontId="0" fillId="0" borderId="2" xfId="0" applyNumberFormat="1" applyBorder="1" applyAlignment="1" applyProtection="1">
      <alignment horizontal="center" vertical="center"/>
      <protection locked="0"/>
    </xf>
    <xf numFmtId="9" fontId="0" fillId="0" borderId="2" xfId="0" applyNumberFormat="1" applyBorder="1" applyProtection="1">
      <protection locked="0"/>
    </xf>
    <xf numFmtId="0" fontId="0" fillId="0" borderId="17" xfId="0" applyBorder="1" applyAlignment="1" applyProtection="1">
      <alignment wrapText="1"/>
      <protection locked="0"/>
    </xf>
    <xf numFmtId="0" fontId="10" fillId="0" borderId="2" xfId="0" applyFont="1" applyBorder="1" applyAlignment="1" applyProtection="1">
      <alignment horizontal="justify" vertical="center" wrapText="1"/>
      <protection locked="0"/>
    </xf>
    <xf numFmtId="0" fontId="8" fillId="3" borderId="19"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9" fillId="0" borderId="20" xfId="0" applyFont="1" applyBorder="1" applyAlignment="1">
      <alignment horizontal="left" vertical="center" wrapText="1"/>
    </xf>
    <xf numFmtId="0" fontId="9" fillId="0" borderId="2" xfId="0" applyFont="1"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7" fillId="4" borderId="12"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0" borderId="5" xfId="0" applyFont="1" applyBorder="1" applyAlignment="1">
      <alignment horizontal="righ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openxmlformats.org/officeDocument/2006/relationships/hyperlink" Target="#Men&#250;!A1"/></Relationships>
</file>

<file path=xl/drawings/drawing1.xml><?xml version="1.0" encoding="utf-8"?>
<xdr:wsDr xmlns:xdr="http://schemas.openxmlformats.org/drawingml/2006/spreadsheetDrawing" xmlns:a="http://schemas.openxmlformats.org/drawingml/2006/main">
  <xdr:twoCellAnchor editAs="oneCell">
    <xdr:from>
      <xdr:col>5</xdr:col>
      <xdr:colOff>287362</xdr:colOff>
      <xdr:row>1</xdr:row>
      <xdr:rowOff>474613</xdr:rowOff>
    </xdr:from>
    <xdr:to>
      <xdr:col>6</xdr:col>
      <xdr:colOff>935512</xdr:colOff>
      <xdr:row>2</xdr:row>
      <xdr:rowOff>133838</xdr:rowOff>
    </xdr:to>
    <xdr:pic>
      <xdr:nvPicPr>
        <xdr:cNvPr id="2" name="1 Imagen" descr="SIGUD_final.jpg">
          <a:extLst>
            <a:ext uri="{FF2B5EF4-FFF2-40B4-BE49-F238E27FC236}">
              <a16:creationId xmlns:a16="http://schemas.microsoft.com/office/drawing/2014/main" id="{B0D3D5D2-859E-43A9-AFE1-1A0982E92D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136712" y="712738"/>
          <a:ext cx="2372175" cy="611725"/>
        </a:xfrm>
        <a:prstGeom prst="rect">
          <a:avLst/>
        </a:prstGeom>
        <a:noFill/>
        <a:ln w="9525">
          <a:noFill/>
          <a:miter lim="800000"/>
          <a:headEnd/>
          <a:tailEnd/>
        </a:ln>
      </xdr:spPr>
    </xdr:pic>
    <xdr:clientData/>
  </xdr:twoCellAnchor>
  <xdr:twoCellAnchor editAs="oneCell">
    <xdr:from>
      <xdr:col>0</xdr:col>
      <xdr:colOff>351633</xdr:colOff>
      <xdr:row>1</xdr:row>
      <xdr:rowOff>47626</xdr:rowOff>
    </xdr:from>
    <xdr:to>
      <xdr:col>0</xdr:col>
      <xdr:colOff>1749426</xdr:colOff>
      <xdr:row>2</xdr:row>
      <xdr:rowOff>361950</xdr:rowOff>
    </xdr:to>
    <xdr:pic>
      <xdr:nvPicPr>
        <xdr:cNvPr id="3" name="Imagen 2" descr="D:\Users\archivo6\Dropbox\ESCUDO-  E IMAGEN\escudo_ud_blanco_y_negro (1).png">
          <a:extLst>
            <a:ext uri="{FF2B5EF4-FFF2-40B4-BE49-F238E27FC236}">
              <a16:creationId xmlns:a16="http://schemas.microsoft.com/office/drawing/2014/main" id="{D48E6547-5E4E-41AA-8F7A-A52385141D3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1633" y="285751"/>
          <a:ext cx="1397793" cy="1266824"/>
        </a:xfrm>
        <a:prstGeom prst="rect">
          <a:avLst/>
        </a:prstGeom>
        <a:noFill/>
        <a:ln w="9525">
          <a:noFill/>
          <a:miter lim="800000"/>
          <a:headEnd/>
          <a:tailEnd/>
        </a:ln>
      </xdr:spPr>
    </xdr:pic>
    <xdr:clientData/>
  </xdr:twoCellAnchor>
  <xdr:twoCellAnchor editAs="oneCell">
    <xdr:from>
      <xdr:col>0</xdr:col>
      <xdr:colOff>553509</xdr:colOff>
      <xdr:row>17</xdr:row>
      <xdr:rowOff>1325562</xdr:rowOff>
    </xdr:from>
    <xdr:to>
      <xdr:col>0</xdr:col>
      <xdr:colOff>1581075</xdr:colOff>
      <xdr:row>18</xdr:row>
      <xdr:rowOff>910443</xdr:rowOff>
    </xdr:to>
    <xdr:pic>
      <xdr:nvPicPr>
        <xdr:cNvPr id="4" name="Imagen 3">
          <a:extLst>
            <a:ext uri="{FF2B5EF4-FFF2-40B4-BE49-F238E27FC236}">
              <a16:creationId xmlns:a16="http://schemas.microsoft.com/office/drawing/2014/main" id="{2CB114D7-2C26-4956-90B2-7CF9FA172B7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3509" y="17184687"/>
          <a:ext cx="1027566" cy="1013631"/>
        </a:xfrm>
        <a:prstGeom prst="rect">
          <a:avLst/>
        </a:prstGeom>
      </xdr:spPr>
    </xdr:pic>
    <xdr:clientData/>
  </xdr:twoCellAnchor>
  <xdr:twoCellAnchor editAs="oneCell">
    <xdr:from>
      <xdr:col>0</xdr:col>
      <xdr:colOff>647700</xdr:colOff>
      <xdr:row>3</xdr:row>
      <xdr:rowOff>47625</xdr:rowOff>
    </xdr:from>
    <xdr:to>
      <xdr:col>0</xdr:col>
      <xdr:colOff>1441804</xdr:colOff>
      <xdr:row>3</xdr:row>
      <xdr:rowOff>838200</xdr:rowOff>
    </xdr:to>
    <xdr:pic>
      <xdr:nvPicPr>
        <xdr:cNvPr id="5" name="Imagen 4" descr="menu">
          <a:hlinkClick xmlns:r="http://schemas.openxmlformats.org/officeDocument/2006/relationships" r:id="rId4"/>
          <a:extLst>
            <a:ext uri="{FF2B5EF4-FFF2-40B4-BE49-F238E27FC236}">
              <a16:creationId xmlns:a16="http://schemas.microsoft.com/office/drawing/2014/main" id="{77ED8248-02CD-40C3-BC2D-D0D6BECCF43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47700" y="1628775"/>
          <a:ext cx="79410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DA31"/>
  <sheetViews>
    <sheetView showGridLines="0" tabSelected="1" zoomScale="80" zoomScaleNormal="80" zoomScaleSheetLayoutView="30" workbookViewId="0">
      <selection activeCell="F19" sqref="F19"/>
    </sheetView>
  </sheetViews>
  <sheetFormatPr baseColWidth="10" defaultColWidth="11.42578125" defaultRowHeight="18.75" x14ac:dyDescent="0.3"/>
  <cols>
    <col min="1" max="1" width="31.5703125" style="32" customWidth="1"/>
    <col min="2" max="2" width="42.140625" customWidth="1"/>
    <col min="3" max="3" width="67.85546875" style="33" customWidth="1"/>
    <col min="4" max="4" width="36.7109375" style="33" customWidth="1"/>
    <col min="5" max="5" width="29.42578125" style="34" customWidth="1"/>
    <col min="6" max="6" width="25.85546875" style="10" customWidth="1"/>
    <col min="7" max="7" width="23" style="34" customWidth="1"/>
    <col min="8" max="8" width="25.28515625" customWidth="1"/>
    <col min="10" max="10" width="31.28515625" customWidth="1"/>
    <col min="11" max="11" width="33.7109375" customWidth="1"/>
    <col min="16329" max="16384" width="4.42578125" style="2" customWidth="1"/>
  </cols>
  <sheetData>
    <row r="1" spans="1:16329" x14ac:dyDescent="0.3">
      <c r="A1" s="1"/>
      <c r="B1" s="2"/>
      <c r="C1" s="3"/>
      <c r="D1" s="3"/>
      <c r="E1" s="4"/>
      <c r="F1" s="5"/>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row>
    <row r="2" spans="1:16329" ht="75" customHeight="1" x14ac:dyDescent="0.25">
      <c r="A2" s="65"/>
      <c r="B2" s="67" t="s">
        <v>0</v>
      </c>
      <c r="C2" s="67"/>
      <c r="D2" s="67"/>
      <c r="E2" s="67"/>
      <c r="F2" s="68"/>
      <c r="G2" s="68"/>
    </row>
    <row r="3" spans="1:16329" ht="30.75" customHeight="1" thickBot="1" x14ac:dyDescent="0.3">
      <c r="A3" s="66"/>
      <c r="B3" s="67"/>
      <c r="C3" s="67"/>
      <c r="D3" s="67"/>
      <c r="E3" s="67"/>
      <c r="F3" s="68"/>
      <c r="G3" s="68"/>
    </row>
    <row r="4" spans="1:16329" ht="69" customHeight="1" thickBot="1" x14ac:dyDescent="0.3">
      <c r="A4" s="6"/>
      <c r="B4" s="69"/>
      <c r="C4" s="69"/>
      <c r="D4" s="69"/>
      <c r="E4" s="7"/>
      <c r="F4" s="8"/>
      <c r="G4" s="9"/>
      <c r="H4" s="70" t="s">
        <v>1</v>
      </c>
      <c r="I4" s="71"/>
      <c r="J4" s="71"/>
      <c r="K4" s="72"/>
    </row>
    <row r="5" spans="1:16329" s="10" customFormat="1" ht="15" customHeight="1" x14ac:dyDescent="0.25">
      <c r="A5" s="73" t="s">
        <v>2</v>
      </c>
      <c r="B5" s="74" t="s">
        <v>3</v>
      </c>
      <c r="C5" s="76" t="s">
        <v>4</v>
      </c>
      <c r="D5" s="76" t="s">
        <v>5</v>
      </c>
      <c r="E5" s="76" t="s">
        <v>6</v>
      </c>
      <c r="F5" s="76" t="s">
        <v>7</v>
      </c>
      <c r="G5" s="76" t="s">
        <v>8</v>
      </c>
      <c r="H5" s="78" t="s">
        <v>9</v>
      </c>
      <c r="I5" s="81" t="s">
        <v>10</v>
      </c>
      <c r="J5" s="81" t="s">
        <v>11</v>
      </c>
      <c r="K5" s="62" t="s">
        <v>12</v>
      </c>
      <c r="XDA5" s="5"/>
    </row>
    <row r="6" spans="1:16329" s="10" customFormat="1" ht="15" customHeight="1" x14ac:dyDescent="0.25">
      <c r="A6" s="73"/>
      <c r="B6" s="75"/>
      <c r="C6" s="76"/>
      <c r="D6" s="76"/>
      <c r="E6" s="76"/>
      <c r="F6" s="76"/>
      <c r="G6" s="76"/>
      <c r="H6" s="79"/>
      <c r="I6" s="82"/>
      <c r="J6" s="82"/>
      <c r="K6" s="63"/>
      <c r="XDA6" s="5"/>
    </row>
    <row r="7" spans="1:16329" s="10" customFormat="1" ht="16.5" customHeight="1" thickBot="1" x14ac:dyDescent="0.3">
      <c r="A7" s="74"/>
      <c r="B7" s="75"/>
      <c r="C7" s="77"/>
      <c r="D7" s="77"/>
      <c r="E7" s="77"/>
      <c r="F7" s="77"/>
      <c r="G7" s="77"/>
      <c r="H7" s="80"/>
      <c r="I7" s="83"/>
      <c r="J7" s="83"/>
      <c r="K7" s="64"/>
      <c r="XDA7" s="5"/>
    </row>
    <row r="8" spans="1:16329" s="10" customFormat="1" ht="75" customHeight="1" x14ac:dyDescent="0.25">
      <c r="A8" s="52" t="s">
        <v>13</v>
      </c>
      <c r="B8" s="55" t="s">
        <v>14</v>
      </c>
      <c r="C8" s="11" t="s">
        <v>15</v>
      </c>
      <c r="D8" s="12" t="s">
        <v>16</v>
      </c>
      <c r="E8" s="11" t="s">
        <v>17</v>
      </c>
      <c r="F8" s="11" t="s">
        <v>18</v>
      </c>
      <c r="G8" s="13">
        <v>44742</v>
      </c>
      <c r="H8" s="14"/>
      <c r="I8" s="15"/>
      <c r="J8" s="15"/>
      <c r="K8" s="37" t="s">
        <v>135</v>
      </c>
      <c r="XDA8" s="5"/>
    </row>
    <row r="9" spans="1:16329" s="10" customFormat="1" ht="103.5" customHeight="1" x14ac:dyDescent="0.25">
      <c r="A9" s="53"/>
      <c r="B9" s="56"/>
      <c r="C9" s="16" t="s">
        <v>19</v>
      </c>
      <c r="D9" s="16" t="s">
        <v>20</v>
      </c>
      <c r="E9" s="16" t="s">
        <v>21</v>
      </c>
      <c r="F9" s="16" t="s">
        <v>22</v>
      </c>
      <c r="G9" s="17">
        <v>44926</v>
      </c>
      <c r="H9" s="35"/>
      <c r="I9" s="36"/>
      <c r="J9" s="36"/>
      <c r="K9" s="43" t="s">
        <v>106</v>
      </c>
      <c r="XDA9" s="5"/>
    </row>
    <row r="10" spans="1:16329" s="10" customFormat="1" ht="78.75" customHeight="1" x14ac:dyDescent="0.25">
      <c r="A10" s="53"/>
      <c r="B10" s="56"/>
      <c r="C10" s="19" t="s">
        <v>23</v>
      </c>
      <c r="D10" s="16" t="s">
        <v>24</v>
      </c>
      <c r="E10" s="19" t="s">
        <v>25</v>
      </c>
      <c r="F10" s="16" t="s">
        <v>22</v>
      </c>
      <c r="G10" s="20" t="s">
        <v>26</v>
      </c>
      <c r="H10" s="51" t="s">
        <v>134</v>
      </c>
      <c r="I10" s="36">
        <f>(1/3)*100</f>
        <v>33.333333333333329</v>
      </c>
      <c r="J10" s="43" t="s">
        <v>133</v>
      </c>
      <c r="K10" s="37"/>
      <c r="XDA10" s="5"/>
    </row>
    <row r="11" spans="1:16329" s="10" customFormat="1" ht="72.75" customHeight="1" x14ac:dyDescent="0.25">
      <c r="A11" s="53"/>
      <c r="B11" s="57" t="s">
        <v>27</v>
      </c>
      <c r="C11" s="21" t="s">
        <v>28</v>
      </c>
      <c r="D11" s="21" t="s">
        <v>29</v>
      </c>
      <c r="E11" s="21" t="s">
        <v>30</v>
      </c>
      <c r="F11" s="21" t="s">
        <v>31</v>
      </c>
      <c r="G11" s="22" t="s">
        <v>32</v>
      </c>
      <c r="H11" s="35"/>
      <c r="I11" s="36"/>
      <c r="J11" s="36"/>
      <c r="K11" s="37" t="s">
        <v>135</v>
      </c>
      <c r="XDA11" s="5"/>
    </row>
    <row r="12" spans="1:16329" s="10" customFormat="1" ht="75" customHeight="1" x14ac:dyDescent="0.25">
      <c r="A12" s="53"/>
      <c r="B12" s="57"/>
      <c r="C12" s="21" t="s">
        <v>33</v>
      </c>
      <c r="D12" s="21" t="s">
        <v>34</v>
      </c>
      <c r="E12" s="21" t="s">
        <v>35</v>
      </c>
      <c r="F12" s="21" t="s">
        <v>31</v>
      </c>
      <c r="G12" s="22" t="s">
        <v>32</v>
      </c>
      <c r="H12" s="35"/>
      <c r="I12" s="36"/>
      <c r="J12" s="36"/>
      <c r="K12" s="37" t="s">
        <v>135</v>
      </c>
      <c r="XDA12" s="5"/>
    </row>
    <row r="13" spans="1:16329" s="10" customFormat="1" ht="171" customHeight="1" x14ac:dyDescent="0.25">
      <c r="A13" s="53"/>
      <c r="B13" s="58" t="s">
        <v>36</v>
      </c>
      <c r="C13" s="21" t="s">
        <v>37</v>
      </c>
      <c r="D13" s="21" t="s">
        <v>38</v>
      </c>
      <c r="E13" s="21" t="s">
        <v>39</v>
      </c>
      <c r="F13" s="21" t="s">
        <v>22</v>
      </c>
      <c r="G13" s="18" t="s">
        <v>26</v>
      </c>
      <c r="H13" s="44" t="s">
        <v>108</v>
      </c>
      <c r="I13" s="48">
        <v>0</v>
      </c>
      <c r="J13" s="45" t="s">
        <v>107</v>
      </c>
      <c r="K13" s="37"/>
      <c r="XDA13" s="5"/>
    </row>
    <row r="14" spans="1:16329" s="10" customFormat="1" ht="65.25" customHeight="1" x14ac:dyDescent="0.25">
      <c r="A14" s="53"/>
      <c r="B14" s="59"/>
      <c r="C14" s="21" t="s">
        <v>40</v>
      </c>
      <c r="D14" s="21" t="s">
        <v>41</v>
      </c>
      <c r="E14" s="21" t="s">
        <v>42</v>
      </c>
      <c r="F14" s="21" t="s">
        <v>22</v>
      </c>
      <c r="G14" s="18" t="s">
        <v>26</v>
      </c>
      <c r="H14" s="35"/>
      <c r="I14" s="36"/>
      <c r="J14" s="45"/>
      <c r="K14" s="45" t="s">
        <v>109</v>
      </c>
      <c r="XDA14" s="5"/>
    </row>
    <row r="15" spans="1:16329" s="10" customFormat="1" ht="161.25" customHeight="1" x14ac:dyDescent="0.25">
      <c r="A15" s="53"/>
      <c r="B15" s="59"/>
      <c r="C15" s="21" t="s">
        <v>43</v>
      </c>
      <c r="D15" s="21" t="s">
        <v>44</v>
      </c>
      <c r="E15" s="16" t="s">
        <v>45</v>
      </c>
      <c r="F15" s="21" t="s">
        <v>22</v>
      </c>
      <c r="G15" s="22" t="s">
        <v>46</v>
      </c>
      <c r="H15" s="46" t="s">
        <v>110</v>
      </c>
      <c r="I15" s="36">
        <f>170/375*100</f>
        <v>45.333333333333329</v>
      </c>
      <c r="J15" s="45" t="s">
        <v>111</v>
      </c>
      <c r="K15" s="37"/>
      <c r="XDA15" s="5"/>
    </row>
    <row r="16" spans="1:16329" s="10" customFormat="1" ht="96" customHeight="1" x14ac:dyDescent="0.25">
      <c r="A16" s="53"/>
      <c r="B16" s="59"/>
      <c r="C16" s="16" t="s">
        <v>47</v>
      </c>
      <c r="D16" s="21" t="s">
        <v>48</v>
      </c>
      <c r="E16" s="21" t="s">
        <v>49</v>
      </c>
      <c r="F16" s="23" t="s">
        <v>50</v>
      </c>
      <c r="G16" s="22" t="s">
        <v>51</v>
      </c>
      <c r="H16" s="35"/>
      <c r="I16" s="36"/>
      <c r="J16" s="36"/>
      <c r="K16" s="45" t="s">
        <v>112</v>
      </c>
      <c r="XDA16" s="5"/>
    </row>
    <row r="17" spans="1:11 16329:16329" s="10" customFormat="1" ht="110.25" customHeight="1" x14ac:dyDescent="0.25">
      <c r="A17" s="53"/>
      <c r="B17" s="59"/>
      <c r="C17" s="16" t="s">
        <v>52</v>
      </c>
      <c r="D17" s="21" t="s">
        <v>53</v>
      </c>
      <c r="E17" s="21" t="s">
        <v>54</v>
      </c>
      <c r="F17" s="21" t="s">
        <v>22</v>
      </c>
      <c r="G17" s="22" t="s">
        <v>46</v>
      </c>
      <c r="H17" s="47" t="s">
        <v>114</v>
      </c>
      <c r="I17" s="36">
        <f>8/8*100</f>
        <v>100</v>
      </c>
      <c r="J17" s="45" t="s">
        <v>113</v>
      </c>
      <c r="K17" s="37"/>
      <c r="XDA17" s="5"/>
    </row>
    <row r="18" spans="1:11 16329:16329" s="10" customFormat="1" ht="112.5" customHeight="1" x14ac:dyDescent="0.25">
      <c r="A18" s="53"/>
      <c r="B18" s="59"/>
      <c r="C18" s="21" t="s">
        <v>55</v>
      </c>
      <c r="D18" s="21" t="s">
        <v>56</v>
      </c>
      <c r="E18" s="21" t="s">
        <v>57</v>
      </c>
      <c r="F18" s="21" t="s">
        <v>22</v>
      </c>
      <c r="G18" s="18" t="s">
        <v>26</v>
      </c>
      <c r="H18" s="47" t="s">
        <v>115</v>
      </c>
      <c r="I18" s="48">
        <v>0</v>
      </c>
      <c r="J18" s="36" t="s">
        <v>116</v>
      </c>
      <c r="K18" s="37"/>
      <c r="XDA18" s="5"/>
    </row>
    <row r="19" spans="1:11 16329:16329" s="10" customFormat="1" ht="104.25" customHeight="1" x14ac:dyDescent="0.25">
      <c r="A19" s="53"/>
      <c r="B19" s="59"/>
      <c r="C19" s="21" t="s">
        <v>58</v>
      </c>
      <c r="D19" s="21" t="s">
        <v>59</v>
      </c>
      <c r="E19" s="21" t="s">
        <v>60</v>
      </c>
      <c r="F19" s="21" t="s">
        <v>22</v>
      </c>
      <c r="G19" s="18" t="s">
        <v>26</v>
      </c>
      <c r="H19" s="47" t="s">
        <v>117</v>
      </c>
      <c r="I19" s="36">
        <f>(265/265)*100</f>
        <v>100</v>
      </c>
      <c r="J19" s="45" t="s">
        <v>118</v>
      </c>
      <c r="K19" s="37"/>
      <c r="XDA19" s="5"/>
    </row>
    <row r="20" spans="1:11 16329:16329" s="10" customFormat="1" ht="99.75" customHeight="1" x14ac:dyDescent="0.25">
      <c r="A20" s="53"/>
      <c r="B20" s="59"/>
      <c r="C20" s="21" t="s">
        <v>61</v>
      </c>
      <c r="D20" s="21" t="s">
        <v>62</v>
      </c>
      <c r="E20" s="21" t="s">
        <v>63</v>
      </c>
      <c r="F20" s="21" t="s">
        <v>22</v>
      </c>
      <c r="G20" s="18" t="s">
        <v>26</v>
      </c>
      <c r="H20" s="47" t="s">
        <v>136</v>
      </c>
      <c r="I20" s="36">
        <f>(53/53)*100</f>
        <v>100</v>
      </c>
      <c r="J20" s="47" t="s">
        <v>137</v>
      </c>
      <c r="K20" s="37"/>
      <c r="XDA20" s="5"/>
    </row>
    <row r="21" spans="1:11 16329:16329" s="10" customFormat="1" ht="115.5" customHeight="1" x14ac:dyDescent="0.25">
      <c r="A21" s="53"/>
      <c r="B21" s="59"/>
      <c r="C21" s="21" t="s">
        <v>64</v>
      </c>
      <c r="D21" s="21" t="s">
        <v>65</v>
      </c>
      <c r="E21" s="21" t="s">
        <v>66</v>
      </c>
      <c r="F21" s="21" t="s">
        <v>22</v>
      </c>
      <c r="G21" s="24" t="s">
        <v>67</v>
      </c>
      <c r="H21" s="44" t="s">
        <v>125</v>
      </c>
      <c r="I21" s="48">
        <v>0</v>
      </c>
      <c r="J21" s="44" t="s">
        <v>119</v>
      </c>
      <c r="K21" s="37"/>
      <c r="XDA21" s="5"/>
    </row>
    <row r="22" spans="1:11 16329:16329" ht="225" x14ac:dyDescent="0.25">
      <c r="A22" s="53"/>
      <c r="B22" s="59"/>
      <c r="C22" s="23" t="s">
        <v>68</v>
      </c>
      <c r="D22" s="21" t="s">
        <v>69</v>
      </c>
      <c r="E22" s="21" t="s">
        <v>70</v>
      </c>
      <c r="F22" s="21" t="s">
        <v>22</v>
      </c>
      <c r="G22" s="22" t="s">
        <v>71</v>
      </c>
      <c r="H22" s="44" t="s">
        <v>120</v>
      </c>
      <c r="I22" s="39">
        <f>(2920/2933)*100</f>
        <v>99.556767814524378</v>
      </c>
      <c r="J22" s="44" t="s">
        <v>121</v>
      </c>
      <c r="K22" s="40"/>
    </row>
    <row r="23" spans="1:11 16329:16329" ht="99" customHeight="1" x14ac:dyDescent="0.25">
      <c r="A23" s="53"/>
      <c r="B23" s="59"/>
      <c r="C23" s="21" t="s">
        <v>72</v>
      </c>
      <c r="D23" s="21" t="s">
        <v>73</v>
      </c>
      <c r="E23" s="21" t="s">
        <v>74</v>
      </c>
      <c r="F23" s="21" t="s">
        <v>22</v>
      </c>
      <c r="G23" s="22" t="s">
        <v>46</v>
      </c>
      <c r="H23" s="44" t="s">
        <v>122</v>
      </c>
      <c r="I23" s="49">
        <v>0</v>
      </c>
      <c r="J23" s="39" t="s">
        <v>116</v>
      </c>
      <c r="K23" s="40"/>
    </row>
    <row r="24" spans="1:11 16329:16329" ht="99" customHeight="1" x14ac:dyDescent="0.25">
      <c r="A24" s="53"/>
      <c r="B24" s="59"/>
      <c r="C24" s="25" t="s">
        <v>75</v>
      </c>
      <c r="D24" s="25" t="s">
        <v>76</v>
      </c>
      <c r="E24" s="25" t="s">
        <v>77</v>
      </c>
      <c r="F24" s="25" t="s">
        <v>78</v>
      </c>
      <c r="G24" s="26" t="s">
        <v>79</v>
      </c>
      <c r="H24" s="38"/>
      <c r="I24" s="39"/>
      <c r="J24" s="39"/>
      <c r="K24" s="37" t="s">
        <v>135</v>
      </c>
    </row>
    <row r="25" spans="1:11 16329:16329" ht="99" customHeight="1" x14ac:dyDescent="0.25">
      <c r="A25" s="53"/>
      <c r="B25" s="60"/>
      <c r="C25" s="25" t="s">
        <v>80</v>
      </c>
      <c r="D25" s="25" t="s">
        <v>81</v>
      </c>
      <c r="E25" s="27" t="s">
        <v>82</v>
      </c>
      <c r="F25" s="25" t="s">
        <v>78</v>
      </c>
      <c r="G25" s="26" t="s">
        <v>83</v>
      </c>
      <c r="H25" s="38"/>
      <c r="I25" s="39"/>
      <c r="J25" s="39"/>
      <c r="K25" s="37" t="s">
        <v>135</v>
      </c>
    </row>
    <row r="26" spans="1:11 16329:16329" ht="92.25" customHeight="1" x14ac:dyDescent="0.25">
      <c r="A26" s="53"/>
      <c r="B26" s="57" t="s">
        <v>84</v>
      </c>
      <c r="C26" s="21" t="s">
        <v>85</v>
      </c>
      <c r="D26" s="21" t="s">
        <v>86</v>
      </c>
      <c r="E26" s="21" t="s">
        <v>87</v>
      </c>
      <c r="F26" s="21" t="s">
        <v>22</v>
      </c>
      <c r="G26" s="24" t="s">
        <v>88</v>
      </c>
      <c r="H26" s="44" t="s">
        <v>108</v>
      </c>
      <c r="I26" s="48">
        <v>0</v>
      </c>
      <c r="J26" s="45" t="s">
        <v>107</v>
      </c>
      <c r="K26" s="40"/>
    </row>
    <row r="27" spans="1:11 16329:16329" ht="80.25" customHeight="1" x14ac:dyDescent="0.25">
      <c r="A27" s="53"/>
      <c r="B27" s="57"/>
      <c r="C27" s="21" t="s">
        <v>89</v>
      </c>
      <c r="D27" s="21" t="s">
        <v>90</v>
      </c>
      <c r="E27" s="21" t="s">
        <v>91</v>
      </c>
      <c r="F27" s="21" t="s">
        <v>22</v>
      </c>
      <c r="G27" s="24" t="s">
        <v>88</v>
      </c>
      <c r="H27" s="44" t="s">
        <v>131</v>
      </c>
      <c r="I27" s="49">
        <v>1</v>
      </c>
      <c r="J27" s="39" t="s">
        <v>132</v>
      </c>
      <c r="K27" s="40"/>
    </row>
    <row r="28" spans="1:11 16329:16329" ht="145.5" customHeight="1" x14ac:dyDescent="0.25">
      <c r="A28" s="53"/>
      <c r="B28" s="28" t="s">
        <v>92</v>
      </c>
      <c r="C28" s="21" t="s">
        <v>93</v>
      </c>
      <c r="D28" s="21" t="s">
        <v>94</v>
      </c>
      <c r="E28" s="21" t="s">
        <v>95</v>
      </c>
      <c r="F28" s="21" t="s">
        <v>22</v>
      </c>
      <c r="G28" s="22" t="s">
        <v>96</v>
      </c>
      <c r="H28" s="44" t="s">
        <v>123</v>
      </c>
      <c r="I28" s="44">
        <f>(8/24)*100</f>
        <v>33.333333333333329</v>
      </c>
      <c r="J28" s="45" t="s">
        <v>124</v>
      </c>
      <c r="K28" s="40"/>
    </row>
    <row r="29" spans="1:11 16329:16329" ht="75.75" customHeight="1" x14ac:dyDescent="0.25">
      <c r="A29" s="53"/>
      <c r="B29" s="28" t="s">
        <v>97</v>
      </c>
      <c r="C29" s="21" t="s">
        <v>98</v>
      </c>
      <c r="D29" s="21" t="s">
        <v>99</v>
      </c>
      <c r="E29" s="21" t="s">
        <v>100</v>
      </c>
      <c r="F29" s="21" t="s">
        <v>22</v>
      </c>
      <c r="G29" s="24" t="s">
        <v>88</v>
      </c>
      <c r="H29" s="44" t="s">
        <v>126</v>
      </c>
      <c r="I29" s="49">
        <v>1</v>
      </c>
      <c r="J29" s="45" t="s">
        <v>127</v>
      </c>
      <c r="K29" s="40"/>
    </row>
    <row r="30" spans="1:11 16329:16329" ht="135" customHeight="1" x14ac:dyDescent="0.25">
      <c r="A30" s="53"/>
      <c r="B30" s="57" t="s">
        <v>101</v>
      </c>
      <c r="C30" s="21" t="s">
        <v>102</v>
      </c>
      <c r="D30" s="21" t="s">
        <v>94</v>
      </c>
      <c r="E30" s="21" t="s">
        <v>95</v>
      </c>
      <c r="F30" s="21" t="s">
        <v>22</v>
      </c>
      <c r="G30" s="22" t="s">
        <v>96</v>
      </c>
      <c r="H30" s="44" t="s">
        <v>123</v>
      </c>
      <c r="I30" s="44">
        <f>(8/24)*100</f>
        <v>33.333333333333329</v>
      </c>
      <c r="J30" s="45" t="s">
        <v>124</v>
      </c>
      <c r="K30" s="40"/>
    </row>
    <row r="31" spans="1:11 16329:16329" ht="240.75" thickBot="1" x14ac:dyDescent="0.3">
      <c r="A31" s="54"/>
      <c r="B31" s="61"/>
      <c r="C31" s="29" t="s">
        <v>103</v>
      </c>
      <c r="D31" s="29" t="s">
        <v>104</v>
      </c>
      <c r="E31" s="30" t="s">
        <v>105</v>
      </c>
      <c r="F31" s="29" t="s">
        <v>22</v>
      </c>
      <c r="G31" s="31" t="s">
        <v>46</v>
      </c>
      <c r="H31" s="44" t="s">
        <v>128</v>
      </c>
      <c r="I31" s="41">
        <f>(5/16)* 100</f>
        <v>31.25</v>
      </c>
      <c r="J31" s="50" t="s">
        <v>129</v>
      </c>
      <c r="K31" s="42" t="s">
        <v>130</v>
      </c>
    </row>
  </sheetData>
  <sheetProtection algorithmName="SHA-512" hashValue="dTDxY5Y6JV/c1e8X2u1fhQa8Ywetwlogfpe3loe+CeIN52bezceAwntxaNjvSn1TjPOZtZyvm2ElH0T99olVlA==" saltValue="cGinwY/M595GKpONpRP00A==" spinCount="100000" sheet="1" objects="1" scenarios="1"/>
  <mergeCells count="22">
    <mergeCell ref="K5:K7"/>
    <mergeCell ref="A2:A3"/>
    <mergeCell ref="B2:E3"/>
    <mergeCell ref="F2:G3"/>
    <mergeCell ref="B4:D4"/>
    <mergeCell ref="H4:K4"/>
    <mergeCell ref="A5:A7"/>
    <mergeCell ref="B5:B7"/>
    <mergeCell ref="C5:C7"/>
    <mergeCell ref="D5:D7"/>
    <mergeCell ref="E5:E7"/>
    <mergeCell ref="F5:F7"/>
    <mergeCell ref="G5:G7"/>
    <mergeCell ref="H5:H7"/>
    <mergeCell ref="I5:I7"/>
    <mergeCell ref="J5:J7"/>
    <mergeCell ref="A8:A31"/>
    <mergeCell ref="B8:B10"/>
    <mergeCell ref="B11:B12"/>
    <mergeCell ref="B13:B25"/>
    <mergeCell ref="B26:B27"/>
    <mergeCell ref="B30:B31"/>
  </mergeCells>
  <dataValidations count="1">
    <dataValidation type="custom" errorStyle="warning" allowBlank="1" showInputMessage="1" showErrorMessage="1" errorTitle="Crear Indicador" error="Por favor crear Indicador en la Casilla Indicador de la Actividad_x000a_" promptTitle="Crear Indicador" sqref="E11 E9 E13 E21:E31">
      <formula1>"No Aplica"</formula1>
    </dataValidation>
  </dataValidations>
  <printOptions horizontalCentered="1" verticalCentered="1"/>
  <pageMargins left="0" right="0" top="0.15748031496062992" bottom="0" header="0" footer="0"/>
  <pageSetup paperSize="5" scale="1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C-4</vt:lpstr>
      <vt:lpstr>'C-4'!Área_de_impresión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j150</dc:creator>
  <cp:lastModifiedBy>Administrador</cp:lastModifiedBy>
  <dcterms:created xsi:type="dcterms:W3CDTF">2022-04-24T20:28:05Z</dcterms:created>
  <dcterms:modified xsi:type="dcterms:W3CDTF">2022-05-16T15:49:20Z</dcterms:modified>
</cp:coreProperties>
</file>